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5600" windowHeight="11760" firstSheet="3" activeTab="3"/>
  </bookViews>
  <sheets>
    <sheet name="Paarbildung Runde 1" sheetId="3" r:id="rId1"/>
    <sheet name="Paarbildung Runde 2" sheetId="4" r:id="rId2"/>
    <sheet name="Paarbildung Runde 3, 4 und 5" sheetId="5" r:id="rId3"/>
    <sheet name="Gefangenendilemma" sheetId="2" r:id="rId4"/>
    <sheet name="Guessing game" sheetId="1" r:id="rId5"/>
    <sheet name="Ultimatumsspiel" sheetId="6" r:id="rId6"/>
    <sheet name="Risikospiel" sheetId="7" r:id="rId7"/>
    <sheet name="Marktspiel" sheetId="8" r:id="rId8"/>
  </sheets>
  <calcPr calcId="145621"/>
</workbook>
</file>

<file path=xl/calcChain.xml><?xml version="1.0" encoding="utf-8"?>
<calcChain xmlns="http://schemas.openxmlformats.org/spreadsheetml/2006/main">
  <c r="F36" i="8" l="1"/>
  <c r="F19" i="8"/>
  <c r="F5" i="6" l="1"/>
  <c r="F6" i="6"/>
  <c r="F7" i="6"/>
  <c r="F8" i="6"/>
  <c r="F9" i="6"/>
  <c r="F10" i="6"/>
  <c r="F11" i="6"/>
  <c r="F12" i="6"/>
  <c r="F13" i="6"/>
  <c r="F14" i="6"/>
  <c r="F4" i="6"/>
  <c r="B57" i="1"/>
  <c r="D17" i="2"/>
  <c r="D14" i="2" s="1"/>
  <c r="E17" i="2"/>
  <c r="E14" i="2" s="1"/>
  <c r="F17" i="2"/>
  <c r="F14" i="2" s="1"/>
  <c r="G17" i="2"/>
  <c r="G14" i="2" s="1"/>
  <c r="C17" i="2"/>
  <c r="C14" i="2" s="1"/>
  <c r="C26" i="7" l="1"/>
  <c r="D23" i="7" s="1"/>
  <c r="G10" i="1"/>
  <c r="H7" i="1"/>
  <c r="G7" i="1"/>
  <c r="H5" i="1"/>
  <c r="G5" i="1"/>
  <c r="H3" i="1"/>
  <c r="H10" i="1"/>
  <c r="G3" i="1"/>
  <c r="D16" i="2"/>
  <c r="E16" i="2"/>
  <c r="F16" i="2"/>
  <c r="G16" i="2"/>
  <c r="C15" i="6"/>
  <c r="D4" i="6" s="1"/>
  <c r="H13" i="2"/>
  <c r="H15" i="2"/>
  <c r="H11" i="2"/>
  <c r="B54" i="1"/>
  <c r="B55" i="1" s="1"/>
  <c r="I7" i="1" l="1"/>
  <c r="G8" i="1" s="1"/>
  <c r="I10" i="1"/>
  <c r="G11" i="1" s="1"/>
  <c r="H17" i="2"/>
  <c r="H14" i="2" s="1"/>
  <c r="D19" i="7"/>
  <c r="D15" i="7"/>
  <c r="D11" i="7"/>
  <c r="D24" i="7"/>
  <c r="D7" i="7"/>
  <c r="D22" i="7"/>
  <c r="D18" i="7"/>
  <c r="D14" i="7"/>
  <c r="D10" i="7"/>
  <c r="D6" i="7"/>
  <c r="D4" i="7"/>
  <c r="D21" i="7"/>
  <c r="D17" i="7"/>
  <c r="D13" i="7"/>
  <c r="D9" i="7"/>
  <c r="D5" i="7"/>
  <c r="D25" i="7"/>
  <c r="D20" i="7"/>
  <c r="D16" i="7"/>
  <c r="D12" i="7"/>
  <c r="D8" i="7"/>
  <c r="I3" i="1"/>
  <c r="H4" i="1" s="1"/>
  <c r="D12" i="6"/>
  <c r="D8" i="6"/>
  <c r="I5" i="1"/>
  <c r="H6" i="1" s="1"/>
  <c r="C16" i="2"/>
  <c r="C12" i="2"/>
  <c r="G12" i="2"/>
  <c r="F12" i="2"/>
  <c r="E12" i="2"/>
  <c r="D12" i="2"/>
  <c r="D11" i="6"/>
  <c r="D7" i="6"/>
  <c r="D14" i="6"/>
  <c r="D10" i="6"/>
  <c r="D6" i="6"/>
  <c r="D13" i="6"/>
  <c r="D9" i="6"/>
  <c r="D5" i="6"/>
  <c r="H8" i="1" l="1"/>
  <c r="H11" i="1"/>
  <c r="H12" i="2"/>
  <c r="G4" i="1"/>
  <c r="G6" i="1"/>
  <c r="H16" i="2"/>
</calcChain>
</file>

<file path=xl/sharedStrings.xml><?xml version="1.0" encoding="utf-8"?>
<sst xmlns="http://schemas.openxmlformats.org/spreadsheetml/2006/main" count="97" uniqueCount="80">
  <si>
    <t>Guessing game</t>
  </si>
  <si>
    <t>ID</t>
  </si>
  <si>
    <t>Zahl</t>
  </si>
  <si>
    <t>Mittelwert</t>
  </si>
  <si>
    <t>Zielzahl</t>
  </si>
  <si>
    <t>Rot</t>
  </si>
  <si>
    <t>Schwarz</t>
  </si>
  <si>
    <t>Spieler 2</t>
  </si>
  <si>
    <t>Spieler 1</t>
  </si>
  <si>
    <t>2 / 2</t>
  </si>
  <si>
    <t>3 / 3</t>
  </si>
  <si>
    <r>
      <rPr>
        <sz val="22"/>
        <color rgb="FF00B050"/>
        <rFont val="Calibri"/>
        <family val="2"/>
        <scheme val="minor"/>
      </rPr>
      <t>2</t>
    </r>
    <r>
      <rPr>
        <sz val="22"/>
        <color theme="1"/>
        <rFont val="Calibri"/>
        <family val="2"/>
        <scheme val="minor"/>
      </rPr>
      <t xml:space="preserve"> / </t>
    </r>
    <r>
      <rPr>
        <sz val="22"/>
        <color rgb="FF0070C0"/>
        <rFont val="Calibri"/>
        <family val="2"/>
        <scheme val="minor"/>
      </rPr>
      <t>2</t>
    </r>
  </si>
  <si>
    <r>
      <rPr>
        <sz val="22"/>
        <color rgb="FF00B050"/>
        <rFont val="Calibri"/>
        <family val="2"/>
        <scheme val="minor"/>
      </rPr>
      <t>5</t>
    </r>
    <r>
      <rPr>
        <sz val="22"/>
        <color theme="1"/>
        <rFont val="Calibri"/>
        <family val="2"/>
        <scheme val="minor"/>
      </rPr>
      <t xml:space="preserve"> / </t>
    </r>
    <r>
      <rPr>
        <sz val="22"/>
        <color rgb="FF0070C0"/>
        <rFont val="Calibri"/>
        <family val="2"/>
        <scheme val="minor"/>
      </rPr>
      <t>0</t>
    </r>
  </si>
  <si>
    <r>
      <rPr>
        <sz val="22"/>
        <color rgb="FF00B050"/>
        <rFont val="Calibri"/>
        <family val="2"/>
        <scheme val="minor"/>
      </rPr>
      <t>0</t>
    </r>
    <r>
      <rPr>
        <sz val="22"/>
        <color theme="1"/>
        <rFont val="Calibri"/>
        <family val="2"/>
        <scheme val="minor"/>
      </rPr>
      <t xml:space="preserve"> / </t>
    </r>
    <r>
      <rPr>
        <sz val="22"/>
        <color rgb="FF0070C0"/>
        <rFont val="Calibri"/>
        <family val="2"/>
        <scheme val="minor"/>
      </rPr>
      <t>5</t>
    </r>
  </si>
  <si>
    <r>
      <rPr>
        <sz val="22"/>
        <color rgb="FF00B050"/>
        <rFont val="Calibri"/>
        <family val="2"/>
        <scheme val="minor"/>
      </rPr>
      <t>3</t>
    </r>
    <r>
      <rPr>
        <sz val="22"/>
        <color theme="1"/>
        <rFont val="Calibri"/>
        <family val="2"/>
        <scheme val="minor"/>
      </rPr>
      <t xml:space="preserve"> / </t>
    </r>
    <r>
      <rPr>
        <sz val="22"/>
        <color rgb="FF0070C0"/>
        <rFont val="Calibri"/>
        <family val="2"/>
        <scheme val="minor"/>
      </rPr>
      <t>3</t>
    </r>
  </si>
  <si>
    <t>Runde 1</t>
  </si>
  <si>
    <t>Runde 2</t>
  </si>
  <si>
    <t>Runde 3</t>
  </si>
  <si>
    <t>Runde 4</t>
  </si>
  <si>
    <t>Runde 5</t>
  </si>
  <si>
    <t>Gefangenendilemma (Kooperationsspiel)</t>
  </si>
  <si>
    <t>Anzahl</t>
  </si>
  <si>
    <t>Summe</t>
  </si>
  <si>
    <t>Paarbildung Runde 1</t>
  </si>
  <si>
    <t>Paarbildung Runde 2</t>
  </si>
  <si>
    <t>letzter Zahl im Raum</t>
  </si>
  <si>
    <t>Paarbildung Runde 3, 4 und 5</t>
  </si>
  <si>
    <t>Ultimatumsspiel</t>
  </si>
  <si>
    <t>Person 1</t>
  </si>
  <si>
    <t>Person 2</t>
  </si>
  <si>
    <t>%</t>
  </si>
  <si>
    <t>Häufigkeit</t>
  </si>
  <si>
    <t>Zahl &gt; 50</t>
  </si>
  <si>
    <t>1. Schritt</t>
  </si>
  <si>
    <t>2. Schritt</t>
  </si>
  <si>
    <t>Entspricht Bedingung</t>
  </si>
  <si>
    <t>Gegenteil</t>
  </si>
  <si>
    <t>Zahl &gt; 25</t>
  </si>
  <si>
    <t>3. Schritt</t>
  </si>
  <si>
    <t>Zahl &gt; 12.5</t>
  </si>
  <si>
    <t>letzter Schritt</t>
  </si>
  <si>
    <t>Zahl &gt; 0</t>
  </si>
  <si>
    <t>Risikospiel</t>
  </si>
  <si>
    <t>immer rechts</t>
  </si>
  <si>
    <t>immer links</t>
  </si>
  <si>
    <t>Sprung</t>
  </si>
  <si>
    <t>Sicherheits-äquivalent</t>
  </si>
  <si>
    <t>1. Zeile links</t>
  </si>
  <si>
    <t>bis 2. Zeile links</t>
  </si>
  <si>
    <t>bis 3. Zeile links</t>
  </si>
  <si>
    <t>bis 4. Zeile links</t>
  </si>
  <si>
    <t>bis 5. Zeile links</t>
  </si>
  <si>
    <t>bis 6. Zeile links</t>
  </si>
  <si>
    <t>bis 7. Zeile links</t>
  </si>
  <si>
    <t>bis 8. Zeile links</t>
  </si>
  <si>
    <t>bis 9. Zeile links</t>
  </si>
  <si>
    <t>bis 10. Zeile links</t>
  </si>
  <si>
    <t>bis 11. Zeile links</t>
  </si>
  <si>
    <t>bis 12. Zeile links</t>
  </si>
  <si>
    <t>bis 13. Zeile links</t>
  </si>
  <si>
    <t>bis 16. Zeile links</t>
  </si>
  <si>
    <t>bis 14. Zeile links</t>
  </si>
  <si>
    <t>bis 15. Zeile links</t>
  </si>
  <si>
    <t>bis 17. Zeile links</t>
  </si>
  <si>
    <t>bis 18. Zeile links</t>
  </si>
  <si>
    <t>bis 19. Zeile links</t>
  </si>
  <si>
    <t>bis 20. Zeile links</t>
  </si>
  <si>
    <t>5 / 0 bzw. 0 / 5</t>
  </si>
  <si>
    <t>Median</t>
  </si>
  <si>
    <t>Annahme</t>
  </si>
  <si>
    <t>Marktspiel</t>
  </si>
  <si>
    <t>Verkäufer: 2, 2, 2, 2, 8, 8, 8, 8</t>
  </si>
  <si>
    <t>Käufer: 10, 10, 10, 10, 4, 4, 4, 4</t>
  </si>
  <si>
    <t>Preis</t>
  </si>
  <si>
    <t># Verkäufer</t>
  </si>
  <si>
    <t># Käufer</t>
  </si>
  <si>
    <t>Verkäufer: 3, 4, 5, 6, 7, 8</t>
  </si>
  <si>
    <t>Käufer: 10, 10, 8, 7, 7, 5, 4</t>
  </si>
  <si>
    <t># Transaktionen</t>
  </si>
  <si>
    <t>SUMME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</si>
</sst>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&quot;%&quot;"/>
  </numFmts>
  <fonts count="8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2"/>
      <color rgb="FF0070C0"/>
      <name val="Calibri"/>
      <family val="2"/>
      <scheme val="minor"/>
    </font>
    <font>
      <sz val="22"/>
      <color rgb="FF00B050"/>
      <name val="Calibri"/>
      <family val="2"/>
      <scheme val="minor"/>
    </font>
    <font>
      <sz val="22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Border="1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49" fontId="2" fillId="0" borderId="1" xfId="0" applyNumberFormat="1" applyFont="1" applyBorder="1"/>
    <xf numFmtId="0" fontId="5" fillId="0" borderId="1" xfId="0" applyFont="1" applyBorder="1"/>
    <xf numFmtId="0" fontId="2" fillId="2" borderId="1" xfId="0" applyFont="1" applyFill="1" applyBorder="1"/>
    <xf numFmtId="0" fontId="1" fillId="0" borderId="1" xfId="0" applyFont="1" applyBorder="1"/>
    <xf numFmtId="0" fontId="6" fillId="0" borderId="0" xfId="0" applyFont="1"/>
    <xf numFmtId="0" fontId="6" fillId="0" borderId="1" xfId="0" applyFont="1" applyBorder="1"/>
    <xf numFmtId="49" fontId="2" fillId="3" borderId="1" xfId="0" applyNumberFormat="1" applyFont="1" applyFill="1" applyBorder="1"/>
    <xf numFmtId="0" fontId="2" fillId="4" borderId="1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164" fontId="7" fillId="0" borderId="1" xfId="0" applyNumberFormat="1" applyFont="1" applyBorder="1"/>
    <xf numFmtId="0" fontId="0" fillId="3" borderId="1" xfId="0" applyFill="1" applyBorder="1"/>
    <xf numFmtId="0" fontId="0" fillId="4" borderId="1" xfId="0" applyFill="1" applyBorder="1"/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/>
    <xf numFmtId="0" fontId="1" fillId="4" borderId="1" xfId="0" applyFont="1" applyFill="1" applyBorder="1"/>
    <xf numFmtId="0" fontId="1" fillId="2" borderId="1" xfId="0" applyFont="1" applyFill="1" applyBorder="1"/>
    <xf numFmtId="0" fontId="1" fillId="0" borderId="0" xfId="0" applyFont="1" applyFill="1" applyBorder="1"/>
    <xf numFmtId="0" fontId="1" fillId="0" borderId="1" xfId="0" applyFont="1" applyFill="1" applyBorder="1"/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workbookViewId="0">
      <selection activeCell="B5" sqref="B5"/>
    </sheetView>
  </sheetViews>
  <sheetFormatPr baseColWidth="10" defaultRowHeight="15" x14ac:dyDescent="0.25"/>
  <sheetData>
    <row r="1" spans="1:2" ht="21" x14ac:dyDescent="0.35">
      <c r="A1" s="9" t="s">
        <v>23</v>
      </c>
      <c r="B1" s="9"/>
    </row>
    <row r="2" spans="1:2" ht="21" x14ac:dyDescent="0.35">
      <c r="A2" s="9"/>
      <c r="B2" s="9"/>
    </row>
    <row r="3" spans="1:2" ht="21" x14ac:dyDescent="0.35">
      <c r="A3" s="10">
        <v>1</v>
      </c>
      <c r="B3" s="10">
        <v>2</v>
      </c>
    </row>
    <row r="4" spans="1:2" ht="21" x14ac:dyDescent="0.35">
      <c r="A4" s="10">
        <v>3</v>
      </c>
      <c r="B4" s="10">
        <v>4</v>
      </c>
    </row>
    <row r="5" spans="1:2" ht="21" x14ac:dyDescent="0.35">
      <c r="A5" s="10">
        <v>5</v>
      </c>
      <c r="B5" s="10">
        <v>6</v>
      </c>
    </row>
    <row r="6" spans="1:2" ht="21" x14ac:dyDescent="0.35">
      <c r="A6" s="10">
        <v>7</v>
      </c>
      <c r="B6" s="10">
        <v>8</v>
      </c>
    </row>
    <row r="7" spans="1:2" ht="21" x14ac:dyDescent="0.35">
      <c r="A7" s="10">
        <v>9</v>
      </c>
      <c r="B7" s="10">
        <v>10</v>
      </c>
    </row>
    <row r="8" spans="1:2" ht="21" x14ac:dyDescent="0.35">
      <c r="A8" s="10">
        <v>11</v>
      </c>
      <c r="B8" s="10">
        <v>12</v>
      </c>
    </row>
    <row r="9" spans="1:2" ht="21" x14ac:dyDescent="0.35">
      <c r="A9" s="10">
        <v>13</v>
      </c>
      <c r="B9" s="10">
        <v>14</v>
      </c>
    </row>
    <row r="10" spans="1:2" ht="21" x14ac:dyDescent="0.35">
      <c r="A10" s="10">
        <v>15</v>
      </c>
      <c r="B10" s="10">
        <v>16</v>
      </c>
    </row>
    <row r="11" spans="1:2" ht="21" x14ac:dyDescent="0.35">
      <c r="A11" s="10">
        <v>17</v>
      </c>
      <c r="B11" s="10">
        <v>18</v>
      </c>
    </row>
    <row r="12" spans="1:2" ht="21" x14ac:dyDescent="0.35">
      <c r="A12" s="10">
        <v>19</v>
      </c>
      <c r="B12" s="10">
        <v>20</v>
      </c>
    </row>
    <row r="13" spans="1:2" ht="21" x14ac:dyDescent="0.35">
      <c r="A13" s="10">
        <v>21</v>
      </c>
      <c r="B13" s="10">
        <v>22</v>
      </c>
    </row>
    <row r="14" spans="1:2" ht="21" x14ac:dyDescent="0.35">
      <c r="A14" s="10">
        <v>23</v>
      </c>
      <c r="B14" s="10">
        <v>24</v>
      </c>
    </row>
    <row r="15" spans="1:2" ht="21" x14ac:dyDescent="0.35">
      <c r="A15" s="10">
        <v>25</v>
      </c>
      <c r="B15" s="10">
        <v>26</v>
      </c>
    </row>
    <row r="16" spans="1:2" ht="21" x14ac:dyDescent="0.35">
      <c r="A16" s="10">
        <v>27</v>
      </c>
      <c r="B16" s="10">
        <v>28</v>
      </c>
    </row>
    <row r="17" spans="1:2" ht="21" x14ac:dyDescent="0.35">
      <c r="A17" s="10">
        <v>29</v>
      </c>
      <c r="B17" s="10">
        <v>30</v>
      </c>
    </row>
    <row r="18" spans="1:2" ht="21" x14ac:dyDescent="0.35">
      <c r="A18" s="10">
        <v>31</v>
      </c>
      <c r="B18" s="10">
        <v>32</v>
      </c>
    </row>
    <row r="19" spans="1:2" ht="21" x14ac:dyDescent="0.35">
      <c r="A19" s="10">
        <v>33</v>
      </c>
      <c r="B19" s="10">
        <v>34</v>
      </c>
    </row>
    <row r="20" spans="1:2" ht="21" x14ac:dyDescent="0.35">
      <c r="A20" s="10">
        <v>35</v>
      </c>
      <c r="B20" s="10">
        <v>36</v>
      </c>
    </row>
    <row r="21" spans="1:2" ht="21" x14ac:dyDescent="0.35">
      <c r="A21" s="10">
        <v>37</v>
      </c>
      <c r="B21" s="10">
        <v>38</v>
      </c>
    </row>
    <row r="22" spans="1:2" ht="21" x14ac:dyDescent="0.35">
      <c r="A22" s="10">
        <v>39</v>
      </c>
      <c r="B22" s="10">
        <v>40</v>
      </c>
    </row>
    <row r="23" spans="1:2" ht="21" x14ac:dyDescent="0.35">
      <c r="A23" s="10">
        <v>41</v>
      </c>
      <c r="B23" s="10">
        <v>42</v>
      </c>
    </row>
    <row r="24" spans="1:2" ht="21" x14ac:dyDescent="0.35">
      <c r="A24" s="10">
        <v>43</v>
      </c>
      <c r="B24" s="10">
        <v>44</v>
      </c>
    </row>
    <row r="25" spans="1:2" ht="21" x14ac:dyDescent="0.35">
      <c r="A25" s="10">
        <v>45</v>
      </c>
      <c r="B25" s="10">
        <v>46</v>
      </c>
    </row>
    <row r="26" spans="1:2" ht="21" x14ac:dyDescent="0.35">
      <c r="A26" s="10">
        <v>47</v>
      </c>
      <c r="B26" s="10">
        <v>48</v>
      </c>
    </row>
    <row r="27" spans="1:2" ht="21" x14ac:dyDescent="0.35">
      <c r="A27" s="10">
        <v>49</v>
      </c>
      <c r="B27" s="10">
        <v>50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workbookViewId="0">
      <selection activeCell="B5" sqref="B5"/>
    </sheetView>
  </sheetViews>
  <sheetFormatPr baseColWidth="10" defaultRowHeight="15" x14ac:dyDescent="0.25"/>
  <sheetData>
    <row r="1" spans="1:2" ht="21" x14ac:dyDescent="0.35">
      <c r="A1" s="9" t="s">
        <v>24</v>
      </c>
      <c r="B1" s="9"/>
    </row>
    <row r="2" spans="1:2" ht="21" x14ac:dyDescent="0.35">
      <c r="A2" s="9"/>
      <c r="B2" s="9"/>
    </row>
    <row r="3" spans="1:2" ht="21" x14ac:dyDescent="0.35">
      <c r="A3" s="10">
        <v>1</v>
      </c>
      <c r="B3" s="10" t="s">
        <v>25</v>
      </c>
    </row>
    <row r="4" spans="1:2" ht="21" x14ac:dyDescent="0.35">
      <c r="A4" s="10">
        <v>2</v>
      </c>
      <c r="B4" s="10">
        <v>3</v>
      </c>
    </row>
    <row r="5" spans="1:2" ht="21" x14ac:dyDescent="0.35">
      <c r="A5" s="10">
        <v>4</v>
      </c>
      <c r="B5" s="10">
        <v>5</v>
      </c>
    </row>
    <row r="6" spans="1:2" ht="21" x14ac:dyDescent="0.35">
      <c r="A6" s="10">
        <v>6</v>
      </c>
      <c r="B6" s="10">
        <v>7</v>
      </c>
    </row>
    <row r="7" spans="1:2" ht="21" x14ac:dyDescent="0.35">
      <c r="A7" s="10">
        <v>8</v>
      </c>
      <c r="B7" s="10">
        <v>9</v>
      </c>
    </row>
    <row r="8" spans="1:2" ht="21" x14ac:dyDescent="0.35">
      <c r="A8" s="10">
        <v>10</v>
      </c>
      <c r="B8" s="10">
        <v>11</v>
      </c>
    </row>
    <row r="9" spans="1:2" ht="21" x14ac:dyDescent="0.35">
      <c r="A9" s="10">
        <v>12</v>
      </c>
      <c r="B9" s="10">
        <v>13</v>
      </c>
    </row>
    <row r="10" spans="1:2" ht="21" x14ac:dyDescent="0.35">
      <c r="A10" s="10">
        <v>14</v>
      </c>
      <c r="B10" s="10">
        <v>15</v>
      </c>
    </row>
    <row r="11" spans="1:2" ht="21" x14ac:dyDescent="0.35">
      <c r="A11" s="10">
        <v>16</v>
      </c>
      <c r="B11" s="10">
        <v>17</v>
      </c>
    </row>
    <row r="12" spans="1:2" ht="21" x14ac:dyDescent="0.35">
      <c r="A12" s="10">
        <v>18</v>
      </c>
      <c r="B12" s="10">
        <v>19</v>
      </c>
    </row>
    <row r="13" spans="1:2" ht="21" x14ac:dyDescent="0.35">
      <c r="A13" s="10">
        <v>20</v>
      </c>
      <c r="B13" s="10">
        <v>21</v>
      </c>
    </row>
    <row r="14" spans="1:2" ht="21" x14ac:dyDescent="0.35">
      <c r="A14" s="10">
        <v>22</v>
      </c>
      <c r="B14" s="10">
        <v>23</v>
      </c>
    </row>
    <row r="15" spans="1:2" ht="21" x14ac:dyDescent="0.35">
      <c r="A15" s="10">
        <v>24</v>
      </c>
      <c r="B15" s="10">
        <v>25</v>
      </c>
    </row>
    <row r="16" spans="1:2" ht="21" x14ac:dyDescent="0.35">
      <c r="A16" s="10">
        <v>26</v>
      </c>
      <c r="B16" s="10">
        <v>27</v>
      </c>
    </row>
    <row r="17" spans="1:2" ht="21" x14ac:dyDescent="0.35">
      <c r="A17" s="10">
        <v>28</v>
      </c>
      <c r="B17" s="10">
        <v>29</v>
      </c>
    </row>
    <row r="18" spans="1:2" ht="21" x14ac:dyDescent="0.35">
      <c r="A18" s="10">
        <v>30</v>
      </c>
      <c r="B18" s="10">
        <v>31</v>
      </c>
    </row>
    <row r="19" spans="1:2" ht="21" x14ac:dyDescent="0.35">
      <c r="A19" s="10">
        <v>32</v>
      </c>
      <c r="B19" s="10">
        <v>33</v>
      </c>
    </row>
    <row r="20" spans="1:2" ht="21" x14ac:dyDescent="0.35">
      <c r="A20" s="10">
        <v>34</v>
      </c>
      <c r="B20" s="10">
        <v>35</v>
      </c>
    </row>
    <row r="21" spans="1:2" ht="21" x14ac:dyDescent="0.35">
      <c r="A21" s="10">
        <v>36</v>
      </c>
      <c r="B21" s="10">
        <v>37</v>
      </c>
    </row>
    <row r="22" spans="1:2" ht="21" x14ac:dyDescent="0.35">
      <c r="A22" s="10">
        <v>38</v>
      </c>
      <c r="B22" s="10">
        <v>39</v>
      </c>
    </row>
    <row r="23" spans="1:2" ht="21" x14ac:dyDescent="0.35">
      <c r="A23" s="10">
        <v>40</v>
      </c>
      <c r="B23" s="10">
        <v>41</v>
      </c>
    </row>
    <row r="24" spans="1:2" ht="21" x14ac:dyDescent="0.35">
      <c r="A24" s="10">
        <v>42</v>
      </c>
      <c r="B24" s="10">
        <v>43</v>
      </c>
    </row>
    <row r="25" spans="1:2" ht="21" x14ac:dyDescent="0.35">
      <c r="A25" s="10">
        <v>44</v>
      </c>
      <c r="B25" s="10">
        <v>45</v>
      </c>
    </row>
    <row r="26" spans="1:2" ht="21" x14ac:dyDescent="0.35">
      <c r="A26" s="10">
        <v>46</v>
      </c>
      <c r="B26" s="10">
        <v>47</v>
      </c>
    </row>
    <row r="27" spans="1:2" ht="21" x14ac:dyDescent="0.35">
      <c r="A27" s="10">
        <v>48</v>
      </c>
      <c r="B27" s="10">
        <v>49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topLeftCell="A4" workbookViewId="0">
      <selection activeCell="B6" sqref="B6"/>
    </sheetView>
  </sheetViews>
  <sheetFormatPr baseColWidth="10" defaultRowHeight="15" x14ac:dyDescent="0.25"/>
  <sheetData>
    <row r="1" spans="1:2" ht="21" x14ac:dyDescent="0.35">
      <c r="A1" s="9" t="s">
        <v>26</v>
      </c>
      <c r="B1" s="9"/>
    </row>
    <row r="2" spans="1:2" ht="21" x14ac:dyDescent="0.35">
      <c r="A2" s="9"/>
      <c r="B2" s="9"/>
    </row>
    <row r="3" spans="1:2" ht="21" x14ac:dyDescent="0.35">
      <c r="A3" s="10">
        <v>1</v>
      </c>
      <c r="B3" s="10">
        <v>3</v>
      </c>
    </row>
    <row r="4" spans="1:2" ht="21" x14ac:dyDescent="0.35">
      <c r="A4" s="10">
        <v>2</v>
      </c>
      <c r="B4" s="10">
        <v>4</v>
      </c>
    </row>
    <row r="5" spans="1:2" ht="21" x14ac:dyDescent="0.35">
      <c r="A5" s="10">
        <v>5</v>
      </c>
      <c r="B5" s="10">
        <v>7</v>
      </c>
    </row>
    <row r="6" spans="1:2" ht="21" x14ac:dyDescent="0.35">
      <c r="A6" s="10">
        <v>6</v>
      </c>
      <c r="B6" s="10">
        <v>8</v>
      </c>
    </row>
    <row r="7" spans="1:2" ht="21" x14ac:dyDescent="0.35">
      <c r="A7" s="10">
        <v>9</v>
      </c>
      <c r="B7" s="10">
        <v>11</v>
      </c>
    </row>
    <row r="8" spans="1:2" ht="21" x14ac:dyDescent="0.35">
      <c r="A8" s="10">
        <v>10</v>
      </c>
      <c r="B8" s="10">
        <v>12</v>
      </c>
    </row>
    <row r="9" spans="1:2" ht="21" x14ac:dyDescent="0.35">
      <c r="A9" s="10">
        <v>13</v>
      </c>
      <c r="B9" s="10">
        <v>15</v>
      </c>
    </row>
    <row r="10" spans="1:2" ht="21" x14ac:dyDescent="0.35">
      <c r="A10" s="10">
        <v>14</v>
      </c>
      <c r="B10" s="10">
        <v>16</v>
      </c>
    </row>
    <row r="11" spans="1:2" ht="21" x14ac:dyDescent="0.35">
      <c r="A11" s="10">
        <v>17</v>
      </c>
      <c r="B11" s="10">
        <v>19</v>
      </c>
    </row>
    <row r="12" spans="1:2" ht="21" x14ac:dyDescent="0.35">
      <c r="A12" s="10">
        <v>18</v>
      </c>
      <c r="B12" s="10">
        <v>20</v>
      </c>
    </row>
    <row r="13" spans="1:2" ht="21" x14ac:dyDescent="0.35">
      <c r="A13" s="10">
        <v>21</v>
      </c>
      <c r="B13" s="10">
        <v>23</v>
      </c>
    </row>
    <row r="14" spans="1:2" ht="21" x14ac:dyDescent="0.35">
      <c r="A14" s="10">
        <v>22</v>
      </c>
      <c r="B14" s="10">
        <v>24</v>
      </c>
    </row>
    <row r="15" spans="1:2" ht="21" x14ac:dyDescent="0.35">
      <c r="A15" s="10">
        <v>25</v>
      </c>
      <c r="B15" s="10">
        <v>27</v>
      </c>
    </row>
    <row r="16" spans="1:2" ht="21" x14ac:dyDescent="0.35">
      <c r="A16" s="10">
        <v>26</v>
      </c>
      <c r="B16" s="10">
        <v>28</v>
      </c>
    </row>
    <row r="17" spans="1:2" ht="21" x14ac:dyDescent="0.35">
      <c r="A17" s="10">
        <v>29</v>
      </c>
      <c r="B17" s="10">
        <v>31</v>
      </c>
    </row>
    <row r="18" spans="1:2" ht="21" x14ac:dyDescent="0.35">
      <c r="A18" s="10">
        <v>30</v>
      </c>
      <c r="B18" s="10">
        <v>32</v>
      </c>
    </row>
    <row r="19" spans="1:2" ht="21" x14ac:dyDescent="0.35">
      <c r="A19" s="10">
        <v>33</v>
      </c>
      <c r="B19" s="10">
        <v>35</v>
      </c>
    </row>
    <row r="20" spans="1:2" ht="21" x14ac:dyDescent="0.35">
      <c r="A20" s="10">
        <v>34</v>
      </c>
      <c r="B20" s="10">
        <v>36</v>
      </c>
    </row>
    <row r="21" spans="1:2" ht="21" x14ac:dyDescent="0.35">
      <c r="A21" s="10">
        <v>37</v>
      </c>
      <c r="B21" s="10">
        <v>39</v>
      </c>
    </row>
    <row r="22" spans="1:2" ht="21" x14ac:dyDescent="0.35">
      <c r="A22" s="10">
        <v>38</v>
      </c>
      <c r="B22" s="10">
        <v>40</v>
      </c>
    </row>
    <row r="23" spans="1:2" ht="21" x14ac:dyDescent="0.35">
      <c r="A23" s="10">
        <v>41</v>
      </c>
      <c r="B23" s="10">
        <v>43</v>
      </c>
    </row>
    <row r="24" spans="1:2" ht="21" x14ac:dyDescent="0.35">
      <c r="A24" s="10">
        <v>42</v>
      </c>
      <c r="B24" s="10">
        <v>44</v>
      </c>
    </row>
    <row r="25" spans="1:2" ht="21" x14ac:dyDescent="0.35">
      <c r="A25" s="10">
        <v>45</v>
      </c>
      <c r="B25" s="10">
        <v>47</v>
      </c>
    </row>
    <row r="26" spans="1:2" ht="21" x14ac:dyDescent="0.35">
      <c r="A26" s="10">
        <v>46</v>
      </c>
      <c r="B26" s="10">
        <v>48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topLeftCell="A4" workbookViewId="0">
      <selection activeCell="C15" sqref="C15:G15"/>
    </sheetView>
  </sheetViews>
  <sheetFormatPr baseColWidth="10" defaultRowHeight="15" x14ac:dyDescent="0.25"/>
  <cols>
    <col min="1" max="1" width="19" bestFit="1" customWidth="1"/>
    <col min="2" max="2" width="27" customWidth="1"/>
    <col min="3" max="7" width="15.42578125" bestFit="1" customWidth="1"/>
    <col min="8" max="8" width="14.140625" bestFit="1" customWidth="1"/>
  </cols>
  <sheetData>
    <row r="1" spans="1:8" ht="28.5" x14ac:dyDescent="0.45">
      <c r="B1" s="3" t="s">
        <v>20</v>
      </c>
      <c r="C1" s="3"/>
      <c r="D1" s="3"/>
      <c r="E1" s="3"/>
    </row>
    <row r="2" spans="1:8" ht="28.5" x14ac:dyDescent="0.45">
      <c r="B2" s="3"/>
      <c r="C2" s="3"/>
      <c r="D2" s="3"/>
      <c r="E2" s="3"/>
    </row>
    <row r="3" spans="1:8" ht="28.5" x14ac:dyDescent="0.45">
      <c r="B3" s="4"/>
      <c r="C3" s="4"/>
      <c r="D3" s="24" t="s">
        <v>7</v>
      </c>
      <c r="E3" s="24"/>
    </row>
    <row r="4" spans="1:8" ht="28.5" x14ac:dyDescent="0.45">
      <c r="B4" s="4"/>
      <c r="C4" s="4"/>
      <c r="D4" s="6" t="s">
        <v>5</v>
      </c>
      <c r="E4" s="4" t="s">
        <v>6</v>
      </c>
    </row>
    <row r="5" spans="1:8" ht="28.5" x14ac:dyDescent="0.45">
      <c r="B5" s="25" t="s">
        <v>8</v>
      </c>
      <c r="C5" s="6" t="s">
        <v>5</v>
      </c>
      <c r="D5" s="5" t="s">
        <v>11</v>
      </c>
      <c r="E5" s="5" t="s">
        <v>12</v>
      </c>
    </row>
    <row r="6" spans="1:8" ht="28.5" x14ac:dyDescent="0.45">
      <c r="B6" s="25"/>
      <c r="C6" s="4" t="s">
        <v>6</v>
      </c>
      <c r="D6" s="5" t="s">
        <v>13</v>
      </c>
      <c r="E6" s="5" t="s">
        <v>14</v>
      </c>
    </row>
    <row r="10" spans="1:8" ht="28.5" x14ac:dyDescent="0.45">
      <c r="A10" s="4"/>
      <c r="B10" s="4"/>
      <c r="C10" s="11" t="s">
        <v>15</v>
      </c>
      <c r="D10" s="11" t="s">
        <v>16</v>
      </c>
      <c r="E10" s="11" t="s">
        <v>17</v>
      </c>
      <c r="F10" s="11" t="s">
        <v>18</v>
      </c>
      <c r="G10" s="11" t="s">
        <v>19</v>
      </c>
      <c r="H10" s="11" t="s">
        <v>22</v>
      </c>
    </row>
    <row r="11" spans="1:8" ht="28.5" x14ac:dyDescent="0.45">
      <c r="A11" s="26" t="s">
        <v>31</v>
      </c>
      <c r="B11" s="11" t="s">
        <v>9</v>
      </c>
      <c r="C11" s="12"/>
      <c r="D11" s="12"/>
      <c r="E11" s="12"/>
      <c r="F11" s="12"/>
      <c r="G11" s="12"/>
      <c r="H11" s="4">
        <f>SUM(C11:G11)</f>
        <v>0</v>
      </c>
    </row>
    <row r="12" spans="1:8" ht="28.5" x14ac:dyDescent="0.45">
      <c r="A12" s="26"/>
      <c r="B12" s="11" t="s">
        <v>30</v>
      </c>
      <c r="C12" s="15" t="e">
        <f t="shared" ref="C12:H12" si="0">C11/C17*100</f>
        <v>#DIV/0!</v>
      </c>
      <c r="D12" s="15" t="e">
        <f t="shared" si="0"/>
        <v>#DIV/0!</v>
      </c>
      <c r="E12" s="15" t="e">
        <f t="shared" si="0"/>
        <v>#DIV/0!</v>
      </c>
      <c r="F12" s="15" t="e">
        <f t="shared" si="0"/>
        <v>#DIV/0!</v>
      </c>
      <c r="G12" s="15" t="e">
        <f t="shared" si="0"/>
        <v>#DIV/0!</v>
      </c>
      <c r="H12" s="15" t="e">
        <f t="shared" si="0"/>
        <v>#DIV/0!</v>
      </c>
    </row>
    <row r="13" spans="1:8" ht="28.5" x14ac:dyDescent="0.45">
      <c r="A13" s="26"/>
      <c r="B13" s="11" t="s">
        <v>67</v>
      </c>
      <c r="C13" s="12"/>
      <c r="D13" s="12"/>
      <c r="E13" s="12"/>
      <c r="F13" s="12"/>
      <c r="G13" s="12"/>
      <c r="H13" s="4">
        <f t="shared" ref="H13:H15" si="1">SUM(C13:G13)</f>
        <v>0</v>
      </c>
    </row>
    <row r="14" spans="1:8" ht="28.5" x14ac:dyDescent="0.45">
      <c r="A14" s="26"/>
      <c r="B14" s="11" t="s">
        <v>30</v>
      </c>
      <c r="C14" s="15" t="e">
        <f>C13/C17*100</f>
        <v>#DIV/0!</v>
      </c>
      <c r="D14" s="15" t="e">
        <f t="shared" ref="D14:H14" si="2">D13/D17*100</f>
        <v>#DIV/0!</v>
      </c>
      <c r="E14" s="15" t="e">
        <f t="shared" si="2"/>
        <v>#DIV/0!</v>
      </c>
      <c r="F14" s="15" t="e">
        <f t="shared" si="2"/>
        <v>#DIV/0!</v>
      </c>
      <c r="G14" s="15" t="e">
        <f t="shared" si="2"/>
        <v>#DIV/0!</v>
      </c>
      <c r="H14" s="15" t="e">
        <f t="shared" si="2"/>
        <v>#DIV/0!</v>
      </c>
    </row>
    <row r="15" spans="1:8" ht="28.5" x14ac:dyDescent="0.45">
      <c r="A15" s="26"/>
      <c r="B15" s="11" t="s">
        <v>10</v>
      </c>
      <c r="C15" s="12"/>
      <c r="D15" s="12"/>
      <c r="E15" s="12"/>
      <c r="F15" s="12"/>
      <c r="G15" s="12"/>
      <c r="H15" s="4">
        <f t="shared" si="1"/>
        <v>0</v>
      </c>
    </row>
    <row r="16" spans="1:8" ht="28.5" x14ac:dyDescent="0.45">
      <c r="A16" s="26"/>
      <c r="B16" s="11" t="s">
        <v>30</v>
      </c>
      <c r="C16" s="15" t="e">
        <f>C15/C17*100</f>
        <v>#DIV/0!</v>
      </c>
      <c r="D16" s="15" t="e">
        <f t="shared" ref="D16:H16" si="3">D15/D17*100</f>
        <v>#DIV/0!</v>
      </c>
      <c r="E16" s="15" t="e">
        <f t="shared" si="3"/>
        <v>#DIV/0!</v>
      </c>
      <c r="F16" s="15" t="e">
        <f t="shared" si="3"/>
        <v>#DIV/0!</v>
      </c>
      <c r="G16" s="15" t="e">
        <f t="shared" si="3"/>
        <v>#DIV/0!</v>
      </c>
      <c r="H16" s="15" t="e">
        <f t="shared" si="3"/>
        <v>#DIV/0!</v>
      </c>
    </row>
    <row r="17" spans="3:8" x14ac:dyDescent="0.25">
      <c r="C17">
        <f>SUM(C11+C13+C15)</f>
        <v>0</v>
      </c>
      <c r="D17">
        <f t="shared" ref="D17:H17" si="4">SUM(D11+D13+D15)</f>
        <v>0</v>
      </c>
      <c r="E17">
        <f t="shared" si="4"/>
        <v>0</v>
      </c>
      <c r="F17">
        <f t="shared" si="4"/>
        <v>0</v>
      </c>
      <c r="G17">
        <f t="shared" si="4"/>
        <v>0</v>
      </c>
      <c r="H17">
        <f t="shared" si="4"/>
        <v>0</v>
      </c>
    </row>
  </sheetData>
  <mergeCells count="3">
    <mergeCell ref="D3:E3"/>
    <mergeCell ref="B5:B6"/>
    <mergeCell ref="A11:A16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topLeftCell="B1" workbookViewId="0">
      <selection activeCell="B4" sqref="B4:B44"/>
    </sheetView>
  </sheetViews>
  <sheetFormatPr baseColWidth="10" defaultRowHeight="15" x14ac:dyDescent="0.25"/>
  <cols>
    <col min="1" max="1" width="22.5703125" bestFit="1" customWidth="1"/>
    <col min="2" max="2" width="14.42578125" bestFit="1" customWidth="1"/>
    <col min="5" max="5" width="24.7109375" bestFit="1" customWidth="1"/>
    <col min="6" max="6" width="20.28515625" bestFit="1" customWidth="1"/>
    <col min="7" max="7" width="20.140625" customWidth="1"/>
    <col min="8" max="8" width="17.85546875" bestFit="1" customWidth="1"/>
    <col min="9" max="9" width="14.140625" bestFit="1" customWidth="1"/>
  </cols>
  <sheetData>
    <row r="1" spans="1:9" ht="28.5" customHeight="1" x14ac:dyDescent="0.45">
      <c r="A1" s="3" t="s">
        <v>0</v>
      </c>
    </row>
    <row r="2" spans="1:9" ht="57" x14ac:dyDescent="0.45">
      <c r="A2" s="1"/>
      <c r="B2" s="1"/>
      <c r="E2" s="4"/>
      <c r="F2" s="4"/>
      <c r="G2" s="14" t="s">
        <v>35</v>
      </c>
      <c r="H2" s="13" t="s">
        <v>36</v>
      </c>
      <c r="I2" s="13" t="s">
        <v>22</v>
      </c>
    </row>
    <row r="3" spans="1:9" ht="28.5" x14ac:dyDescent="0.45">
      <c r="A3" s="16" t="s">
        <v>1</v>
      </c>
      <c r="B3" s="16" t="s">
        <v>2</v>
      </c>
      <c r="E3" s="4" t="s">
        <v>33</v>
      </c>
      <c r="F3" s="13" t="s">
        <v>32</v>
      </c>
      <c r="G3" s="4">
        <f>COUNTIF(B4:B53,"&gt;50")</f>
        <v>0</v>
      </c>
      <c r="H3" s="4">
        <f>COUNTIF(B4:B53,"&lt;=50")</f>
        <v>0</v>
      </c>
      <c r="I3" s="4">
        <f>SUM(G3:H3)</f>
        <v>0</v>
      </c>
    </row>
    <row r="4" spans="1:9" ht="28.5" x14ac:dyDescent="0.45">
      <c r="A4" s="16">
        <v>1</v>
      </c>
      <c r="B4" s="17"/>
      <c r="E4" s="4"/>
      <c r="F4" s="13" t="s">
        <v>30</v>
      </c>
      <c r="G4" s="15" t="e">
        <f>G3/$I$3*100</f>
        <v>#DIV/0!</v>
      </c>
      <c r="H4" s="15" t="e">
        <f>H3/$I$3*100</f>
        <v>#DIV/0!</v>
      </c>
      <c r="I4" s="4"/>
    </row>
    <row r="5" spans="1:9" ht="28.5" x14ac:dyDescent="0.45">
      <c r="A5" s="16">
        <v>2</v>
      </c>
      <c r="B5" s="17"/>
      <c r="E5" s="4" t="s">
        <v>34</v>
      </c>
      <c r="F5" s="13" t="s">
        <v>37</v>
      </c>
      <c r="G5" s="4">
        <f>COUNTIF(B4:B53,"&gt; 25")</f>
        <v>0</v>
      </c>
      <c r="H5" s="4">
        <f>COUNTIF(B4:B53,"&lt;=25")</f>
        <v>0</v>
      </c>
      <c r="I5" s="4">
        <f>SUM(G5:H5)</f>
        <v>0</v>
      </c>
    </row>
    <row r="6" spans="1:9" ht="28.5" x14ac:dyDescent="0.45">
      <c r="A6" s="16">
        <v>3</v>
      </c>
      <c r="B6" s="17"/>
      <c r="E6" s="4"/>
      <c r="F6" s="13" t="s">
        <v>30</v>
      </c>
      <c r="G6" s="15" t="e">
        <f>G5/$I$5*100</f>
        <v>#DIV/0!</v>
      </c>
      <c r="H6" s="15" t="e">
        <f>H5/$I$5*100</f>
        <v>#DIV/0!</v>
      </c>
      <c r="I6" s="4"/>
    </row>
    <row r="7" spans="1:9" ht="28.5" x14ac:dyDescent="0.45">
      <c r="A7" s="16">
        <v>4</v>
      </c>
      <c r="B7" s="17"/>
      <c r="E7" s="4" t="s">
        <v>38</v>
      </c>
      <c r="F7" s="13" t="s">
        <v>39</v>
      </c>
      <c r="G7" s="4">
        <f>COUNTIF(B4:B53,"&gt;12.5")</f>
        <v>0</v>
      </c>
      <c r="H7" s="4">
        <f>COUNTIF(B4:B53,"&lt;=12.5")</f>
        <v>0</v>
      </c>
      <c r="I7" s="4">
        <f>SUM(G7:H7)</f>
        <v>0</v>
      </c>
    </row>
    <row r="8" spans="1:9" ht="28.5" x14ac:dyDescent="0.45">
      <c r="A8" s="16">
        <v>5</v>
      </c>
      <c r="B8" s="17"/>
      <c r="E8" s="4"/>
      <c r="F8" s="13"/>
      <c r="G8" s="15" t="e">
        <f>G7/$I$7*100</f>
        <v>#DIV/0!</v>
      </c>
      <c r="H8" s="15" t="e">
        <f>H7/$I$7*100</f>
        <v>#DIV/0!</v>
      </c>
      <c r="I8" s="4"/>
    </row>
    <row r="9" spans="1:9" ht="28.5" x14ac:dyDescent="0.45">
      <c r="A9" s="16">
        <v>6</v>
      </c>
      <c r="B9" s="17"/>
      <c r="E9" s="4"/>
      <c r="F9" s="13"/>
      <c r="G9" s="4"/>
      <c r="H9" s="4"/>
      <c r="I9" s="4"/>
    </row>
    <row r="10" spans="1:9" ht="28.5" x14ac:dyDescent="0.45">
      <c r="A10" s="16">
        <v>7</v>
      </c>
      <c r="B10" s="17"/>
      <c r="E10" s="4" t="s">
        <v>40</v>
      </c>
      <c r="F10" s="13" t="s">
        <v>41</v>
      </c>
      <c r="G10" s="4">
        <f>COUNTIF(B4:B53,"&gt;0")</f>
        <v>0</v>
      </c>
      <c r="H10" s="4">
        <f>COUNTIF(B4:B53,0)</f>
        <v>0</v>
      </c>
      <c r="I10" s="4">
        <f>SUM(G10:H10)</f>
        <v>0</v>
      </c>
    </row>
    <row r="11" spans="1:9" ht="28.5" x14ac:dyDescent="0.45">
      <c r="A11" s="16">
        <v>8</v>
      </c>
      <c r="B11" s="17"/>
      <c r="E11" s="4"/>
      <c r="F11" s="13" t="s">
        <v>30</v>
      </c>
      <c r="G11" s="15" t="e">
        <f>G10/$I$10*100</f>
        <v>#DIV/0!</v>
      </c>
      <c r="H11" s="15" t="e">
        <f>H10/$I$10*100</f>
        <v>#DIV/0!</v>
      </c>
      <c r="I11" s="4"/>
    </row>
    <row r="12" spans="1:9" x14ac:dyDescent="0.25">
      <c r="A12" s="16">
        <v>9</v>
      </c>
      <c r="B12" s="17"/>
    </row>
    <row r="13" spans="1:9" x14ac:dyDescent="0.25">
      <c r="A13" s="16">
        <v>10</v>
      </c>
      <c r="B13" s="17"/>
    </row>
    <row r="14" spans="1:9" x14ac:dyDescent="0.25">
      <c r="A14" s="16">
        <v>11</v>
      </c>
      <c r="B14" s="17"/>
    </row>
    <row r="15" spans="1:9" x14ac:dyDescent="0.25">
      <c r="A15" s="16">
        <v>12</v>
      </c>
      <c r="B15" s="17"/>
    </row>
    <row r="16" spans="1:9" x14ac:dyDescent="0.25">
      <c r="A16" s="16">
        <v>13</v>
      </c>
      <c r="B16" s="17"/>
    </row>
    <row r="17" spans="1:2" x14ac:dyDescent="0.25">
      <c r="A17" s="16">
        <v>14</v>
      </c>
      <c r="B17" s="17"/>
    </row>
    <row r="18" spans="1:2" x14ac:dyDescent="0.25">
      <c r="A18" s="16">
        <v>15</v>
      </c>
      <c r="B18" s="17"/>
    </row>
    <row r="19" spans="1:2" x14ac:dyDescent="0.25">
      <c r="A19" s="16">
        <v>16</v>
      </c>
      <c r="B19" s="17"/>
    </row>
    <row r="20" spans="1:2" x14ac:dyDescent="0.25">
      <c r="A20" s="16">
        <v>17</v>
      </c>
      <c r="B20" s="17"/>
    </row>
    <row r="21" spans="1:2" x14ac:dyDescent="0.25">
      <c r="A21" s="16">
        <v>18</v>
      </c>
      <c r="B21" s="17"/>
    </row>
    <row r="22" spans="1:2" x14ac:dyDescent="0.25">
      <c r="A22" s="16">
        <v>19</v>
      </c>
      <c r="B22" s="17"/>
    </row>
    <row r="23" spans="1:2" x14ac:dyDescent="0.25">
      <c r="A23" s="16">
        <v>20</v>
      </c>
      <c r="B23" s="17"/>
    </row>
    <row r="24" spans="1:2" x14ac:dyDescent="0.25">
      <c r="A24" s="16">
        <v>21</v>
      </c>
      <c r="B24" s="17"/>
    </row>
    <row r="25" spans="1:2" x14ac:dyDescent="0.25">
      <c r="A25" s="16">
        <v>22</v>
      </c>
      <c r="B25" s="17"/>
    </row>
    <row r="26" spans="1:2" x14ac:dyDescent="0.25">
      <c r="A26" s="16">
        <v>23</v>
      </c>
      <c r="B26" s="17"/>
    </row>
    <row r="27" spans="1:2" x14ac:dyDescent="0.25">
      <c r="A27" s="16">
        <v>24</v>
      </c>
      <c r="B27" s="17"/>
    </row>
    <row r="28" spans="1:2" x14ac:dyDescent="0.25">
      <c r="A28" s="16">
        <v>25</v>
      </c>
      <c r="B28" s="17"/>
    </row>
    <row r="29" spans="1:2" x14ac:dyDescent="0.25">
      <c r="A29" s="16">
        <v>26</v>
      </c>
      <c r="B29" s="17"/>
    </row>
    <row r="30" spans="1:2" x14ac:dyDescent="0.25">
      <c r="A30" s="16">
        <v>27</v>
      </c>
      <c r="B30" s="17"/>
    </row>
    <row r="31" spans="1:2" x14ac:dyDescent="0.25">
      <c r="A31" s="16">
        <v>28</v>
      </c>
      <c r="B31" s="17"/>
    </row>
    <row r="32" spans="1:2" x14ac:dyDescent="0.25">
      <c r="A32" s="16">
        <v>29</v>
      </c>
      <c r="B32" s="17"/>
    </row>
    <row r="33" spans="1:2" x14ac:dyDescent="0.25">
      <c r="A33" s="16">
        <v>30</v>
      </c>
      <c r="B33" s="17"/>
    </row>
    <row r="34" spans="1:2" x14ac:dyDescent="0.25">
      <c r="A34" s="16">
        <v>31</v>
      </c>
      <c r="B34" s="17"/>
    </row>
    <row r="35" spans="1:2" x14ac:dyDescent="0.25">
      <c r="A35" s="16">
        <v>32</v>
      </c>
      <c r="B35" s="17"/>
    </row>
    <row r="36" spans="1:2" x14ac:dyDescent="0.25">
      <c r="A36" s="16">
        <v>33</v>
      </c>
      <c r="B36" s="17"/>
    </row>
    <row r="37" spans="1:2" x14ac:dyDescent="0.25">
      <c r="A37" s="16">
        <v>34</v>
      </c>
      <c r="B37" s="17"/>
    </row>
    <row r="38" spans="1:2" x14ac:dyDescent="0.25">
      <c r="A38" s="16">
        <v>35</v>
      </c>
      <c r="B38" s="17"/>
    </row>
    <row r="39" spans="1:2" x14ac:dyDescent="0.25">
      <c r="A39" s="16">
        <v>36</v>
      </c>
      <c r="B39" s="17"/>
    </row>
    <row r="40" spans="1:2" x14ac:dyDescent="0.25">
      <c r="A40" s="16">
        <v>37</v>
      </c>
      <c r="B40" s="17"/>
    </row>
    <row r="41" spans="1:2" x14ac:dyDescent="0.25">
      <c r="A41" s="16">
        <v>38</v>
      </c>
      <c r="B41" s="17"/>
    </row>
    <row r="42" spans="1:2" x14ac:dyDescent="0.25">
      <c r="A42" s="16">
        <v>39</v>
      </c>
      <c r="B42" s="17"/>
    </row>
    <row r="43" spans="1:2" x14ac:dyDescent="0.25">
      <c r="A43" s="16">
        <v>40</v>
      </c>
      <c r="B43" s="17"/>
    </row>
    <row r="44" spans="1:2" x14ac:dyDescent="0.25">
      <c r="A44" s="16">
        <v>41</v>
      </c>
      <c r="B44" s="17"/>
    </row>
    <row r="45" spans="1:2" x14ac:dyDescent="0.25">
      <c r="A45" s="16">
        <v>42</v>
      </c>
      <c r="B45" s="17"/>
    </row>
    <row r="46" spans="1:2" x14ac:dyDescent="0.25">
      <c r="A46" s="16">
        <v>43</v>
      </c>
      <c r="B46" s="17"/>
    </row>
    <row r="47" spans="1:2" x14ac:dyDescent="0.25">
      <c r="A47" s="16">
        <v>44</v>
      </c>
      <c r="B47" s="17"/>
    </row>
    <row r="48" spans="1:2" x14ac:dyDescent="0.25">
      <c r="A48" s="16">
        <v>45</v>
      </c>
      <c r="B48" s="17"/>
    </row>
    <row r="49" spans="1:2" x14ac:dyDescent="0.25">
      <c r="A49" s="16">
        <v>46</v>
      </c>
      <c r="B49" s="17"/>
    </row>
    <row r="50" spans="1:2" x14ac:dyDescent="0.25">
      <c r="A50" s="16">
        <v>47</v>
      </c>
      <c r="B50" s="17"/>
    </row>
    <row r="51" spans="1:2" x14ac:dyDescent="0.25">
      <c r="A51" s="16">
        <v>48</v>
      </c>
      <c r="B51" s="17"/>
    </row>
    <row r="52" spans="1:2" x14ac:dyDescent="0.25">
      <c r="A52" s="16">
        <v>49</v>
      </c>
      <c r="B52" s="17"/>
    </row>
    <row r="53" spans="1:2" x14ac:dyDescent="0.25">
      <c r="A53" s="16">
        <v>50</v>
      </c>
      <c r="B53" s="17"/>
    </row>
    <row r="54" spans="1:2" ht="28.5" x14ac:dyDescent="0.45">
      <c r="A54" s="13" t="s">
        <v>3</v>
      </c>
      <c r="B54" s="4" t="e">
        <f>AVERAGE(B4:B53)</f>
        <v>#DIV/0!</v>
      </c>
    </row>
    <row r="55" spans="1:2" ht="28.5" x14ac:dyDescent="0.45">
      <c r="A55" s="7" t="s">
        <v>4</v>
      </c>
      <c r="B55" s="7" t="e">
        <f>B54/2</f>
        <v>#DIV/0!</v>
      </c>
    </row>
    <row r="57" spans="1:2" ht="28.5" x14ac:dyDescent="0.45">
      <c r="A57" s="13" t="s">
        <v>68</v>
      </c>
      <c r="B57" s="4" t="e">
        <f>MEDIAN(B4:B53)</f>
        <v>#NUM!</v>
      </c>
    </row>
  </sheetData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A3" workbookViewId="0">
      <selection activeCell="E8" sqref="E8:E13"/>
    </sheetView>
  </sheetViews>
  <sheetFormatPr baseColWidth="10" defaultRowHeight="15" x14ac:dyDescent="0.25"/>
  <cols>
    <col min="1" max="1" width="16.28515625" customWidth="1"/>
    <col min="2" max="2" width="16.140625" bestFit="1" customWidth="1"/>
    <col min="3" max="3" width="12.85546875" bestFit="1" customWidth="1"/>
    <col min="4" max="4" width="14.85546875" bestFit="1" customWidth="1"/>
    <col min="5" max="5" width="17.85546875" bestFit="1" customWidth="1"/>
  </cols>
  <sheetData>
    <row r="1" spans="1:6" ht="28.5" x14ac:dyDescent="0.45">
      <c r="A1" s="3" t="s">
        <v>27</v>
      </c>
      <c r="B1" s="3"/>
      <c r="C1" s="3"/>
    </row>
    <row r="2" spans="1:6" ht="28.5" x14ac:dyDescent="0.45">
      <c r="A2" s="3"/>
      <c r="B2" s="3"/>
      <c r="C2" s="3"/>
    </row>
    <row r="3" spans="1:6" ht="28.5" x14ac:dyDescent="0.45">
      <c r="A3" s="13" t="s">
        <v>28</v>
      </c>
      <c r="B3" s="13" t="s">
        <v>29</v>
      </c>
      <c r="C3" s="13" t="s">
        <v>21</v>
      </c>
      <c r="D3" s="13" t="s">
        <v>30</v>
      </c>
      <c r="E3" s="13" t="s">
        <v>69</v>
      </c>
      <c r="F3" s="13" t="s">
        <v>30</v>
      </c>
    </row>
    <row r="4" spans="1:6" ht="28.5" x14ac:dyDescent="0.45">
      <c r="A4" s="13">
        <v>0</v>
      </c>
      <c r="B4" s="13">
        <v>10</v>
      </c>
      <c r="C4" s="12"/>
      <c r="D4" s="15" t="e">
        <f>C4/$C$15*100</f>
        <v>#DIV/0!</v>
      </c>
      <c r="E4" s="12"/>
      <c r="F4" s="15" t="str">
        <f>IF(C4="","",E4/C4*100)</f>
        <v/>
      </c>
    </row>
    <row r="5" spans="1:6" ht="28.5" x14ac:dyDescent="0.45">
      <c r="A5" s="13">
        <v>1</v>
      </c>
      <c r="B5" s="13">
        <v>9</v>
      </c>
      <c r="C5" s="12"/>
      <c r="D5" s="15" t="e">
        <f t="shared" ref="D5:D14" si="0">C5/$C$15*100</f>
        <v>#DIV/0!</v>
      </c>
      <c r="E5" s="12"/>
      <c r="F5" s="15" t="str">
        <f t="shared" ref="F5:F14" si="1">IF(C5="","",E5/C5*100)</f>
        <v/>
      </c>
    </row>
    <row r="6" spans="1:6" ht="28.5" x14ac:dyDescent="0.45">
      <c r="A6" s="13">
        <v>2</v>
      </c>
      <c r="B6" s="13">
        <v>8</v>
      </c>
      <c r="C6" s="12"/>
      <c r="D6" s="15" t="e">
        <f t="shared" si="0"/>
        <v>#DIV/0!</v>
      </c>
      <c r="E6" s="12"/>
      <c r="F6" s="15" t="str">
        <f t="shared" si="1"/>
        <v/>
      </c>
    </row>
    <row r="7" spans="1:6" ht="28.5" x14ac:dyDescent="0.45">
      <c r="A7" s="13">
        <v>3</v>
      </c>
      <c r="B7" s="13">
        <v>7</v>
      </c>
      <c r="C7" s="12"/>
      <c r="D7" s="15" t="e">
        <f t="shared" si="0"/>
        <v>#DIV/0!</v>
      </c>
      <c r="E7" s="12"/>
      <c r="F7" s="15" t="str">
        <f t="shared" si="1"/>
        <v/>
      </c>
    </row>
    <row r="8" spans="1:6" ht="28.5" x14ac:dyDescent="0.45">
      <c r="A8" s="13">
        <v>4</v>
      </c>
      <c r="B8" s="13">
        <v>6</v>
      </c>
      <c r="C8" s="12"/>
      <c r="D8" s="15" t="e">
        <f t="shared" si="0"/>
        <v>#DIV/0!</v>
      </c>
      <c r="E8" s="12"/>
      <c r="F8" s="15" t="str">
        <f t="shared" si="1"/>
        <v/>
      </c>
    </row>
    <row r="9" spans="1:6" ht="28.5" x14ac:dyDescent="0.45">
      <c r="A9" s="13">
        <v>5</v>
      </c>
      <c r="B9" s="13">
        <v>5</v>
      </c>
      <c r="C9" s="12"/>
      <c r="D9" s="15" t="e">
        <f t="shared" si="0"/>
        <v>#DIV/0!</v>
      </c>
      <c r="E9" s="12"/>
      <c r="F9" s="15" t="str">
        <f t="shared" si="1"/>
        <v/>
      </c>
    </row>
    <row r="10" spans="1:6" ht="28.5" x14ac:dyDescent="0.45">
      <c r="A10" s="13">
        <v>6</v>
      </c>
      <c r="B10" s="13">
        <v>4</v>
      </c>
      <c r="C10" s="12"/>
      <c r="D10" s="15" t="e">
        <f t="shared" si="0"/>
        <v>#DIV/0!</v>
      </c>
      <c r="E10" s="12"/>
      <c r="F10" s="15" t="str">
        <f t="shared" si="1"/>
        <v/>
      </c>
    </row>
    <row r="11" spans="1:6" ht="28.5" x14ac:dyDescent="0.45">
      <c r="A11" s="13">
        <v>7</v>
      </c>
      <c r="B11" s="13">
        <v>3</v>
      </c>
      <c r="C11" s="12"/>
      <c r="D11" s="15" t="e">
        <f t="shared" si="0"/>
        <v>#DIV/0!</v>
      </c>
      <c r="E11" s="12"/>
      <c r="F11" s="15" t="str">
        <f t="shared" si="1"/>
        <v/>
      </c>
    </row>
    <row r="12" spans="1:6" ht="28.5" x14ac:dyDescent="0.45">
      <c r="A12" s="13">
        <v>8</v>
      </c>
      <c r="B12" s="13">
        <v>2</v>
      </c>
      <c r="C12" s="12"/>
      <c r="D12" s="15" t="e">
        <f t="shared" si="0"/>
        <v>#DIV/0!</v>
      </c>
      <c r="E12" s="12"/>
      <c r="F12" s="15" t="str">
        <f t="shared" si="1"/>
        <v/>
      </c>
    </row>
    <row r="13" spans="1:6" ht="28.5" x14ac:dyDescent="0.45">
      <c r="A13" s="13">
        <v>9</v>
      </c>
      <c r="B13" s="13">
        <v>1</v>
      </c>
      <c r="C13" s="12"/>
      <c r="D13" s="15" t="e">
        <f t="shared" si="0"/>
        <v>#DIV/0!</v>
      </c>
      <c r="E13" s="12"/>
      <c r="F13" s="15" t="str">
        <f t="shared" si="1"/>
        <v/>
      </c>
    </row>
    <row r="14" spans="1:6" ht="28.5" x14ac:dyDescent="0.45">
      <c r="A14" s="13">
        <v>10</v>
      </c>
      <c r="B14" s="13">
        <v>0</v>
      </c>
      <c r="C14" s="12"/>
      <c r="D14" s="15" t="e">
        <f t="shared" si="0"/>
        <v>#DIV/0!</v>
      </c>
      <c r="E14" s="12"/>
      <c r="F14" s="15" t="str">
        <f t="shared" si="1"/>
        <v/>
      </c>
    </row>
    <row r="15" spans="1:6" x14ac:dyDescent="0.25">
      <c r="C15">
        <f>SUM(C4:C14)</f>
        <v>0</v>
      </c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workbookViewId="0">
      <selection activeCell="B5" sqref="B5"/>
    </sheetView>
  </sheetViews>
  <sheetFormatPr baseColWidth="10" defaultRowHeight="15" x14ac:dyDescent="0.25"/>
  <cols>
    <col min="1" max="1" width="25.140625" bestFit="1" customWidth="1"/>
    <col min="2" max="2" width="17.7109375" customWidth="1"/>
    <col min="3" max="3" width="11.5703125" bestFit="1" customWidth="1"/>
    <col min="4" max="4" width="14.42578125" bestFit="1" customWidth="1"/>
  </cols>
  <sheetData>
    <row r="1" spans="1:4" ht="23.25" x14ac:dyDescent="0.35">
      <c r="A1" s="2"/>
      <c r="B1" s="2" t="s">
        <v>42</v>
      </c>
      <c r="C1" s="2"/>
      <c r="D1" s="2"/>
    </row>
    <row r="2" spans="1:4" ht="23.25" x14ac:dyDescent="0.35">
      <c r="A2" s="2"/>
      <c r="B2" s="2"/>
      <c r="C2" s="2"/>
      <c r="D2" s="2"/>
    </row>
    <row r="3" spans="1:4" ht="46.5" x14ac:dyDescent="0.35">
      <c r="A3" s="2"/>
      <c r="B3" s="18" t="s">
        <v>46</v>
      </c>
      <c r="C3" s="19" t="s">
        <v>21</v>
      </c>
      <c r="D3" s="19" t="s">
        <v>30</v>
      </c>
    </row>
    <row r="4" spans="1:4" ht="23.25" x14ac:dyDescent="0.35">
      <c r="A4" s="2" t="s">
        <v>43</v>
      </c>
      <c r="B4" s="19">
        <v>0.25</v>
      </c>
      <c r="C4" s="20"/>
      <c r="D4" s="8" t="e">
        <f>C4/$C$26*100</f>
        <v>#DIV/0!</v>
      </c>
    </row>
    <row r="5" spans="1:4" ht="23.25" x14ac:dyDescent="0.35">
      <c r="A5" s="2" t="s">
        <v>47</v>
      </c>
      <c r="B5" s="19">
        <v>0.75</v>
      </c>
      <c r="C5" s="20"/>
      <c r="D5" s="8" t="e">
        <f t="shared" ref="D5:D25" si="0">C5/$C$26*100</f>
        <v>#DIV/0!</v>
      </c>
    </row>
    <row r="6" spans="1:4" ht="23.25" x14ac:dyDescent="0.35">
      <c r="A6" s="2" t="s">
        <v>48</v>
      </c>
      <c r="B6" s="19">
        <v>1.25</v>
      </c>
      <c r="C6" s="20"/>
      <c r="D6" s="8" t="e">
        <f t="shared" si="0"/>
        <v>#DIV/0!</v>
      </c>
    </row>
    <row r="7" spans="1:4" ht="23.25" x14ac:dyDescent="0.35">
      <c r="A7" s="2" t="s">
        <v>49</v>
      </c>
      <c r="B7" s="19">
        <v>1.75</v>
      </c>
      <c r="C7" s="20"/>
      <c r="D7" s="8" t="e">
        <f t="shared" si="0"/>
        <v>#DIV/0!</v>
      </c>
    </row>
    <row r="8" spans="1:4" ht="23.25" x14ac:dyDescent="0.35">
      <c r="A8" s="2" t="s">
        <v>50</v>
      </c>
      <c r="B8" s="19">
        <v>2.25</v>
      </c>
      <c r="C8" s="20"/>
      <c r="D8" s="8" t="e">
        <f t="shared" si="0"/>
        <v>#DIV/0!</v>
      </c>
    </row>
    <row r="9" spans="1:4" ht="23.25" x14ac:dyDescent="0.35">
      <c r="A9" s="2" t="s">
        <v>51</v>
      </c>
      <c r="B9" s="19">
        <v>2.75</v>
      </c>
      <c r="C9" s="20"/>
      <c r="D9" s="8" t="e">
        <f t="shared" si="0"/>
        <v>#DIV/0!</v>
      </c>
    </row>
    <row r="10" spans="1:4" ht="23.25" x14ac:dyDescent="0.35">
      <c r="A10" s="2" t="s">
        <v>52</v>
      </c>
      <c r="B10" s="19">
        <v>3.25</v>
      </c>
      <c r="C10" s="20"/>
      <c r="D10" s="8" t="e">
        <f t="shared" si="0"/>
        <v>#DIV/0!</v>
      </c>
    </row>
    <row r="11" spans="1:4" ht="23.25" x14ac:dyDescent="0.35">
      <c r="A11" s="2" t="s">
        <v>53</v>
      </c>
      <c r="B11" s="19">
        <v>3.75</v>
      </c>
      <c r="C11" s="20"/>
      <c r="D11" s="8" t="e">
        <f t="shared" si="0"/>
        <v>#DIV/0!</v>
      </c>
    </row>
    <row r="12" spans="1:4" ht="23.25" x14ac:dyDescent="0.35">
      <c r="A12" s="2" t="s">
        <v>54</v>
      </c>
      <c r="B12" s="19">
        <v>4.25</v>
      </c>
      <c r="C12" s="20"/>
      <c r="D12" s="8" t="e">
        <f t="shared" si="0"/>
        <v>#DIV/0!</v>
      </c>
    </row>
    <row r="13" spans="1:4" ht="23.25" x14ac:dyDescent="0.35">
      <c r="A13" s="2" t="s">
        <v>55</v>
      </c>
      <c r="B13" s="19">
        <v>4.75</v>
      </c>
      <c r="C13" s="20"/>
      <c r="D13" s="8" t="e">
        <f t="shared" si="0"/>
        <v>#DIV/0!</v>
      </c>
    </row>
    <row r="14" spans="1:4" ht="23.25" x14ac:dyDescent="0.35">
      <c r="A14" s="2" t="s">
        <v>56</v>
      </c>
      <c r="B14" s="19">
        <v>5.25</v>
      </c>
      <c r="C14" s="20"/>
      <c r="D14" s="8" t="e">
        <f t="shared" si="0"/>
        <v>#DIV/0!</v>
      </c>
    </row>
    <row r="15" spans="1:4" ht="23.25" x14ac:dyDescent="0.35">
      <c r="A15" s="2" t="s">
        <v>57</v>
      </c>
      <c r="B15" s="19">
        <v>5.75</v>
      </c>
      <c r="C15" s="20"/>
      <c r="D15" s="8" t="e">
        <f t="shared" si="0"/>
        <v>#DIV/0!</v>
      </c>
    </row>
    <row r="16" spans="1:4" ht="23.25" x14ac:dyDescent="0.35">
      <c r="A16" s="2" t="s">
        <v>58</v>
      </c>
      <c r="B16" s="19">
        <v>6.25</v>
      </c>
      <c r="C16" s="20"/>
      <c r="D16" s="8" t="e">
        <f t="shared" si="0"/>
        <v>#DIV/0!</v>
      </c>
    </row>
    <row r="17" spans="1:4" ht="23.25" x14ac:dyDescent="0.35">
      <c r="A17" s="2" t="s">
        <v>59</v>
      </c>
      <c r="B17" s="19">
        <v>6.75</v>
      </c>
      <c r="C17" s="20"/>
      <c r="D17" s="8" t="e">
        <f t="shared" si="0"/>
        <v>#DIV/0!</v>
      </c>
    </row>
    <row r="18" spans="1:4" ht="23.25" x14ac:dyDescent="0.35">
      <c r="A18" s="2" t="s">
        <v>61</v>
      </c>
      <c r="B18" s="19">
        <v>7.25</v>
      </c>
      <c r="C18" s="20"/>
      <c r="D18" s="8" t="e">
        <f t="shared" si="0"/>
        <v>#DIV/0!</v>
      </c>
    </row>
    <row r="19" spans="1:4" ht="23.25" x14ac:dyDescent="0.35">
      <c r="A19" s="2" t="s">
        <v>62</v>
      </c>
      <c r="B19" s="19">
        <v>7.75</v>
      </c>
      <c r="C19" s="20"/>
      <c r="D19" s="8" t="e">
        <f t="shared" si="0"/>
        <v>#DIV/0!</v>
      </c>
    </row>
    <row r="20" spans="1:4" ht="23.25" x14ac:dyDescent="0.35">
      <c r="A20" s="2" t="s">
        <v>60</v>
      </c>
      <c r="B20" s="19">
        <v>8.25</v>
      </c>
      <c r="C20" s="20"/>
      <c r="D20" s="8" t="e">
        <f t="shared" si="0"/>
        <v>#DIV/0!</v>
      </c>
    </row>
    <row r="21" spans="1:4" ht="23.25" x14ac:dyDescent="0.35">
      <c r="A21" s="2" t="s">
        <v>63</v>
      </c>
      <c r="B21" s="19">
        <v>8.75</v>
      </c>
      <c r="C21" s="20"/>
      <c r="D21" s="8" t="e">
        <f t="shared" si="0"/>
        <v>#DIV/0!</v>
      </c>
    </row>
    <row r="22" spans="1:4" ht="23.25" x14ac:dyDescent="0.35">
      <c r="A22" s="2" t="s">
        <v>64</v>
      </c>
      <c r="B22" s="19">
        <v>9.25</v>
      </c>
      <c r="C22" s="20"/>
      <c r="D22" s="8" t="e">
        <f t="shared" si="0"/>
        <v>#DIV/0!</v>
      </c>
    </row>
    <row r="23" spans="1:4" ht="23.25" x14ac:dyDescent="0.35">
      <c r="A23" s="2" t="s">
        <v>65</v>
      </c>
      <c r="B23" s="19">
        <v>9.75</v>
      </c>
      <c r="C23" s="20"/>
      <c r="D23" s="8" t="e">
        <f t="shared" si="0"/>
        <v>#DIV/0!</v>
      </c>
    </row>
    <row r="24" spans="1:4" ht="23.25" x14ac:dyDescent="0.35">
      <c r="A24" s="2" t="s">
        <v>66</v>
      </c>
      <c r="B24" s="19" t="s">
        <v>44</v>
      </c>
      <c r="C24" s="20"/>
      <c r="D24" s="8" t="e">
        <f t="shared" si="0"/>
        <v>#DIV/0!</v>
      </c>
    </row>
    <row r="25" spans="1:4" ht="23.25" x14ac:dyDescent="0.35">
      <c r="A25" s="2"/>
      <c r="B25" s="19" t="s">
        <v>45</v>
      </c>
      <c r="C25" s="20"/>
      <c r="D25" s="8" t="e">
        <f t="shared" si="0"/>
        <v>#DIV/0!</v>
      </c>
    </row>
    <row r="26" spans="1:4" ht="23.25" x14ac:dyDescent="0.35">
      <c r="A26" s="2"/>
      <c r="B26" s="2"/>
      <c r="C26" s="2">
        <f>SUM(C4:C25)</f>
        <v>0</v>
      </c>
      <c r="D26" s="2"/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6"/>
  <sheetViews>
    <sheetView topLeftCell="A17" workbookViewId="0">
      <selection activeCell="E29" sqref="E29"/>
    </sheetView>
  </sheetViews>
  <sheetFormatPr baseColWidth="10" defaultRowHeight="15" x14ac:dyDescent="0.25"/>
  <cols>
    <col min="2" max="2" width="17.140625" customWidth="1"/>
    <col min="3" max="3" width="12.85546875" bestFit="1" customWidth="1"/>
    <col min="5" max="5" width="12.7109375" bestFit="1" customWidth="1"/>
  </cols>
  <sheetData>
    <row r="2" spans="1:6" ht="23.25" x14ac:dyDescent="0.35">
      <c r="A2" s="2"/>
      <c r="B2" s="2" t="s">
        <v>70</v>
      </c>
      <c r="C2" s="2"/>
    </row>
    <row r="3" spans="1:6" ht="23.25" x14ac:dyDescent="0.35">
      <c r="A3" s="2"/>
      <c r="B3" s="2"/>
      <c r="C3" s="2"/>
    </row>
    <row r="4" spans="1:6" ht="23.25" x14ac:dyDescent="0.35">
      <c r="A4" s="2"/>
      <c r="B4" s="2" t="s">
        <v>71</v>
      </c>
      <c r="C4" s="2"/>
    </row>
    <row r="5" spans="1:6" ht="23.25" x14ac:dyDescent="0.35">
      <c r="A5" s="2"/>
      <c r="B5" s="2" t="s">
        <v>72</v>
      </c>
      <c r="C5" s="2"/>
    </row>
    <row r="6" spans="1:6" ht="23.25" x14ac:dyDescent="0.35">
      <c r="A6" s="2"/>
      <c r="B6" s="2"/>
      <c r="C6" s="2"/>
    </row>
    <row r="7" spans="1:6" ht="23.25" x14ac:dyDescent="0.35">
      <c r="A7" s="8" t="s">
        <v>73</v>
      </c>
      <c r="B7" s="8" t="s">
        <v>74</v>
      </c>
      <c r="C7" s="8" t="s">
        <v>75</v>
      </c>
      <c r="F7" s="22" t="s">
        <v>78</v>
      </c>
    </row>
    <row r="8" spans="1:6" ht="23.25" x14ac:dyDescent="0.35">
      <c r="A8" s="8">
        <v>1</v>
      </c>
      <c r="B8" s="8">
        <v>0</v>
      </c>
      <c r="C8" s="8">
        <v>8</v>
      </c>
    </row>
    <row r="9" spans="1:6" ht="23.25" x14ac:dyDescent="0.35">
      <c r="A9" s="8">
        <v>2</v>
      </c>
      <c r="B9" s="8">
        <v>4</v>
      </c>
      <c r="C9" s="8">
        <v>8</v>
      </c>
    </row>
    <row r="10" spans="1:6" ht="23.25" x14ac:dyDescent="0.35">
      <c r="A10" s="8">
        <v>3</v>
      </c>
      <c r="B10" s="8">
        <v>4</v>
      </c>
      <c r="C10" s="8">
        <v>8</v>
      </c>
    </row>
    <row r="11" spans="1:6" ht="23.25" x14ac:dyDescent="0.35">
      <c r="A11" s="23">
        <v>4</v>
      </c>
      <c r="B11" s="23">
        <v>4</v>
      </c>
      <c r="C11" s="23">
        <v>8</v>
      </c>
    </row>
    <row r="12" spans="1:6" ht="23.25" x14ac:dyDescent="0.35">
      <c r="A12" s="21">
        <v>5</v>
      </c>
      <c r="B12" s="21">
        <v>4</v>
      </c>
      <c r="C12" s="21">
        <v>4</v>
      </c>
    </row>
    <row r="13" spans="1:6" ht="23.25" x14ac:dyDescent="0.35">
      <c r="A13" s="21">
        <v>6</v>
      </c>
      <c r="B13" s="21">
        <v>4</v>
      </c>
      <c r="C13" s="21">
        <v>4</v>
      </c>
    </row>
    <row r="14" spans="1:6" ht="23.25" x14ac:dyDescent="0.35">
      <c r="A14" s="21">
        <v>7</v>
      </c>
      <c r="B14" s="21">
        <v>4</v>
      </c>
      <c r="C14" s="21">
        <v>4</v>
      </c>
    </row>
    <row r="15" spans="1:6" ht="23.25" x14ac:dyDescent="0.35">
      <c r="A15" s="8">
        <v>8</v>
      </c>
      <c r="B15" s="8">
        <v>8</v>
      </c>
      <c r="C15" s="8">
        <v>4</v>
      </c>
    </row>
    <row r="16" spans="1:6" ht="23.25" x14ac:dyDescent="0.35">
      <c r="A16" s="8">
        <v>9</v>
      </c>
      <c r="B16" s="8">
        <v>8</v>
      </c>
      <c r="C16" s="8">
        <v>4</v>
      </c>
    </row>
    <row r="17" spans="1:6" ht="23.25" x14ac:dyDescent="0.35">
      <c r="A17" s="8">
        <v>10</v>
      </c>
      <c r="B17" s="8">
        <v>8</v>
      </c>
      <c r="C17" s="8">
        <v>4</v>
      </c>
    </row>
    <row r="18" spans="1:6" ht="23.25" x14ac:dyDescent="0.35">
      <c r="A18" s="8">
        <v>11</v>
      </c>
      <c r="B18" s="8">
        <v>8</v>
      </c>
      <c r="C18" s="8">
        <v>0</v>
      </c>
    </row>
    <row r="19" spans="1:6" ht="23.25" x14ac:dyDescent="0.35">
      <c r="A19" s="2"/>
      <c r="B19" s="2"/>
      <c r="C19" s="2"/>
      <c r="E19" s="2" t="s">
        <v>79</v>
      </c>
      <c r="F19" s="2">
        <f>SUM(F8:F18)</f>
        <v>0</v>
      </c>
    </row>
    <row r="20" spans="1:6" ht="23.25" x14ac:dyDescent="0.35">
      <c r="A20" s="2"/>
      <c r="B20" s="2"/>
      <c r="C20" s="2"/>
    </row>
    <row r="21" spans="1:6" ht="23.25" x14ac:dyDescent="0.35">
      <c r="A21" s="2"/>
      <c r="B21" s="2"/>
      <c r="C21" s="2"/>
    </row>
    <row r="22" spans="1:6" ht="23.25" x14ac:dyDescent="0.35">
      <c r="A22" s="2"/>
      <c r="B22" s="2" t="s">
        <v>76</v>
      </c>
      <c r="C22" s="2"/>
    </row>
    <row r="23" spans="1:6" ht="23.25" x14ac:dyDescent="0.35">
      <c r="A23" s="2"/>
      <c r="B23" s="2" t="s">
        <v>77</v>
      </c>
      <c r="C23" s="2"/>
    </row>
    <row r="24" spans="1:6" ht="23.25" x14ac:dyDescent="0.35">
      <c r="A24" s="2"/>
      <c r="B24" s="2"/>
      <c r="C24" s="2"/>
    </row>
    <row r="25" spans="1:6" ht="23.25" x14ac:dyDescent="0.35">
      <c r="A25" s="8" t="s">
        <v>73</v>
      </c>
      <c r="B25" s="8" t="s">
        <v>74</v>
      </c>
      <c r="C25" s="8" t="s">
        <v>75</v>
      </c>
      <c r="F25" s="22" t="s">
        <v>78</v>
      </c>
    </row>
    <row r="26" spans="1:6" ht="23.25" x14ac:dyDescent="0.35">
      <c r="A26" s="8">
        <v>2</v>
      </c>
      <c r="B26" s="8">
        <v>0</v>
      </c>
      <c r="C26" s="8">
        <v>7</v>
      </c>
    </row>
    <row r="27" spans="1:6" ht="23.25" x14ac:dyDescent="0.35">
      <c r="A27" s="8">
        <v>3</v>
      </c>
      <c r="B27" s="8">
        <v>1</v>
      </c>
      <c r="C27" s="8">
        <v>7</v>
      </c>
    </row>
    <row r="28" spans="1:6" ht="23.25" x14ac:dyDescent="0.35">
      <c r="A28" s="8">
        <v>4</v>
      </c>
      <c r="B28" s="8">
        <v>2</v>
      </c>
      <c r="C28" s="8">
        <v>7</v>
      </c>
    </row>
    <row r="29" spans="1:6" ht="23.25" x14ac:dyDescent="0.35">
      <c r="A29" s="8">
        <v>5</v>
      </c>
      <c r="B29" s="8">
        <v>4</v>
      </c>
      <c r="C29" s="8">
        <v>6</v>
      </c>
    </row>
    <row r="30" spans="1:6" ht="23.25" x14ac:dyDescent="0.35">
      <c r="A30" s="21">
        <v>6</v>
      </c>
      <c r="B30" s="21">
        <v>5</v>
      </c>
      <c r="C30" s="21">
        <v>5</v>
      </c>
    </row>
    <row r="31" spans="1:6" ht="23.25" x14ac:dyDescent="0.35">
      <c r="A31" s="8">
        <v>7</v>
      </c>
      <c r="B31" s="8">
        <v>6</v>
      </c>
      <c r="C31" s="8">
        <v>5</v>
      </c>
    </row>
    <row r="32" spans="1:6" ht="23.25" x14ac:dyDescent="0.35">
      <c r="A32" s="8">
        <v>8</v>
      </c>
      <c r="B32" s="8">
        <v>7</v>
      </c>
      <c r="C32" s="8">
        <v>3</v>
      </c>
    </row>
    <row r="33" spans="1:6" ht="23.25" x14ac:dyDescent="0.35">
      <c r="A33" s="8">
        <v>9</v>
      </c>
      <c r="B33" s="8">
        <v>7</v>
      </c>
      <c r="C33" s="8">
        <v>2</v>
      </c>
    </row>
    <row r="34" spans="1:6" ht="23.25" x14ac:dyDescent="0.35">
      <c r="A34" s="8">
        <v>10</v>
      </c>
      <c r="B34" s="8">
        <v>7</v>
      </c>
      <c r="C34" s="8">
        <v>2</v>
      </c>
    </row>
    <row r="35" spans="1:6" ht="23.25" x14ac:dyDescent="0.35">
      <c r="A35" s="8">
        <v>11</v>
      </c>
      <c r="B35" s="8">
        <v>7</v>
      </c>
      <c r="C35" s="8">
        <v>0</v>
      </c>
    </row>
    <row r="36" spans="1:6" ht="23.25" x14ac:dyDescent="0.35">
      <c r="E36" s="2" t="s">
        <v>79</v>
      </c>
      <c r="F36" s="2">
        <f>SUM(F26:F35)</f>
        <v>0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Paarbildung Runde 1</vt:lpstr>
      <vt:lpstr>Paarbildung Runde 2</vt:lpstr>
      <vt:lpstr>Paarbildung Runde 3, 4 und 5</vt:lpstr>
      <vt:lpstr>Gefangenendilemma</vt:lpstr>
      <vt:lpstr>Guessing game</vt:lpstr>
      <vt:lpstr>Ultimatumsspiel</vt:lpstr>
      <vt:lpstr>Risikospiel</vt:lpstr>
      <vt:lpstr>Marktspiel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Rützler</dc:creator>
  <cp:lastModifiedBy>Daniela Rützler</cp:lastModifiedBy>
  <dcterms:created xsi:type="dcterms:W3CDTF">2012-09-18T06:33:02Z</dcterms:created>
  <dcterms:modified xsi:type="dcterms:W3CDTF">2012-09-27T17:28:27Z</dcterms:modified>
</cp:coreProperties>
</file>